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765" windowWidth="34560" windowHeight="17565"/>
  </bookViews>
  <sheets>
    <sheet name="Výkaz výměr - 2.NP + 3NP" sheetId="1" r:id="rId1"/>
  </sheets>
  <externalReferences>
    <externalReference r:id="rId2"/>
  </externalReferenc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6" i="1"/>
  <c r="F75"/>
  <c r="F74"/>
  <c r="F73"/>
  <c r="F72"/>
  <c r="F71"/>
  <c r="F70"/>
  <c r="F69"/>
  <c r="E67"/>
  <c r="F67" s="1"/>
  <c r="E66"/>
  <c r="F66" s="1"/>
  <c r="E65"/>
  <c r="F65" s="1"/>
  <c r="E64"/>
  <c r="F64" s="1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E32"/>
  <c r="F32" s="1"/>
  <c r="E31"/>
  <c r="F31" s="1"/>
  <c r="E30"/>
  <c r="F30" s="1"/>
  <c r="F29"/>
  <c r="F28"/>
  <c r="F27"/>
  <c r="F26"/>
  <c r="F25"/>
  <c r="F24"/>
  <c r="F23"/>
  <c r="F22"/>
  <c r="F21"/>
  <c r="F20"/>
  <c r="F19"/>
  <c r="F18"/>
  <c r="F17"/>
  <c r="F16"/>
  <c r="F15"/>
  <c r="F14"/>
  <c r="F13"/>
  <c r="E12"/>
  <c r="F12"/>
  <c r="F11"/>
  <c r="F10"/>
  <c r="F9"/>
  <c r="F79" l="1"/>
  <c r="F80" s="1"/>
</calcChain>
</file>

<file path=xl/sharedStrings.xml><?xml version="1.0" encoding="utf-8"?>
<sst xmlns="http://schemas.openxmlformats.org/spreadsheetml/2006/main" count="200" uniqueCount="151">
  <si>
    <t>ozn.</t>
  </si>
  <si>
    <t>typ</t>
  </si>
  <si>
    <t>popis (bližší specifikace dle knihy svítidel)</t>
  </si>
  <si>
    <t>cena</t>
  </si>
  <si>
    <t>ks</t>
  </si>
  <si>
    <t>celkem</t>
  </si>
  <si>
    <t>02.02_V1 - V5 (Vitríny)</t>
  </si>
  <si>
    <t>K2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</si>
  <si>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- 2,5 metrů, barva eloxovaný hliník</t>
    </r>
  </si>
  <si>
    <t>02.03_V1 - V4 (Vitríny)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</si>
  <si>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- 1,5 metrů, barva eloxovaný hliník</t>
    </r>
  </si>
  <si>
    <t>02.03_V5 - V19 (Vitríny)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</si>
  <si>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- 6 metrů, barva eloxovaný hliník</t>
    </r>
  </si>
  <si>
    <t>02.02_V6 - V19 (Vitríny)</t>
  </si>
  <si>
    <t>S3</t>
  </si>
  <si>
    <r>
      <rPr>
        <b/>
        <sz val="10"/>
        <rFont val="Calibri"/>
        <family val="2"/>
        <charset val="238"/>
        <scheme val="minor"/>
      </rPr>
      <t xml:space="preserve">Reflektorové svítidlo D19mm polohovatelné pro montáž na pásovinu </t>
    </r>
    <r>
      <rPr>
        <sz val="10"/>
        <rFont val="Calibri"/>
        <family val="2"/>
        <charset val="238"/>
        <scheme val="minor"/>
      </rPr>
      <t xml:space="preserve">
Miniaturní světlomet do vitríny D=19mm - LED 2W, 3000 K,  100lm, CRI90,  optický systém 24°, IP20, včetně driveru s manuální regulací, barva černá</t>
    </r>
  </si>
  <si>
    <t>02.07_M1 (Sokl)</t>
  </si>
  <si>
    <t>K1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</si>
  <si>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- 10 metrů, barva eloxovaný hliník</t>
    </r>
  </si>
  <si>
    <t>02.07_M1 (Vrstevnice)</t>
  </si>
  <si>
    <t>K3</t>
  </si>
  <si>
    <r>
      <rPr>
        <b/>
        <sz val="10"/>
        <rFont val="Calibri"/>
        <family val="2"/>
        <charset val="238"/>
        <scheme val="minor"/>
      </rPr>
      <t xml:space="preserve">Atypické přisazené lineární svítidlo </t>
    </r>
    <r>
      <rPr>
        <sz val="10"/>
        <rFont val="Calibri"/>
        <family val="2"/>
        <charset val="238"/>
        <scheme val="minor"/>
      </rPr>
      <t xml:space="preserve">
Hliníkový profil - U, s mléčným difuzorem - LED 5W/m, 3000 K,  600lm/m, CRI90, 24V, difuzní optický systém, IP20, včetně driveru s DALI, celková délka cca - 7x 9,5m metrů, barva eloxovaný hliník</t>
    </r>
  </si>
  <si>
    <t>02.05_M1 (Sokl)</t>
  </si>
  <si>
    <t>02.05_M1 (Vrstevnice)</t>
  </si>
  <si>
    <r>
      <rPr>
        <b/>
        <sz val="10"/>
        <rFont val="Calibri"/>
        <family val="2"/>
        <charset val="238"/>
        <scheme val="minor"/>
      </rPr>
      <t xml:space="preserve">Atypické přisazené lineární svítidlo </t>
    </r>
    <r>
      <rPr>
        <sz val="10"/>
        <rFont val="Calibri"/>
        <family val="2"/>
        <charset val="238"/>
        <scheme val="minor"/>
      </rPr>
      <t xml:space="preserve">
Hliníkový profil - U, s mléčným difuzorem - LED 5W/m, 3000 K,  600lm/m, CRI90, 24V, difuzní optický systém, IP20, včetně driveru s DALI, celková délka cca - 7x 6m metrů, barva eloxovaný hliník</t>
    </r>
  </si>
  <si>
    <t>02.01_M1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</si>
  <si>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- 11,5 metrů, barva eloxovaný hliník</t>
    </r>
  </si>
  <si>
    <t>02.01_M1 (Vrstevnice)</t>
  </si>
  <si>
    <r>
      <rPr>
        <b/>
        <sz val="10"/>
        <rFont val="Calibri"/>
        <family val="2"/>
        <charset val="238"/>
        <scheme val="minor"/>
      </rPr>
      <t xml:space="preserve">Atypické přisazené lineární svítidlo </t>
    </r>
    <r>
      <rPr>
        <sz val="10"/>
        <rFont val="Calibri"/>
        <family val="2"/>
        <charset val="238"/>
        <scheme val="minor"/>
      </rPr>
      <t xml:space="preserve">
Hliníkový profil - U, s mléčným difuzorem - LED 5W/m, 3000 K,  600lm/m, CRI90, 24V, difuzní optický systém, IP20, včetně driveru s DALI, celková délka cca - 7x 5,2m metrů, barva eloxovaný hliník</t>
    </r>
  </si>
  <si>
    <t>02.09_M1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</si>
  <si>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- 4 metry, barva eloxovaný hliník</t>
    </r>
  </si>
  <si>
    <t>02.09_M1 (Vrstevnice)</t>
  </si>
  <si>
    <r>
      <rPr>
        <b/>
        <sz val="10"/>
        <rFont val="Calibri"/>
        <family val="2"/>
        <charset val="238"/>
        <scheme val="minor"/>
      </rPr>
      <t xml:space="preserve">Atypické přisazené lineární svítidlo </t>
    </r>
    <r>
      <rPr>
        <sz val="10"/>
        <rFont val="Calibri"/>
        <family val="2"/>
        <charset val="238"/>
        <scheme val="minor"/>
      </rPr>
      <t xml:space="preserve">
Hliníkový profil - U, s mléčným difuzorem - LED 5W/m, 3000 K,  600lm/m, CRI90, 24V, difuzní optický systém, IP20, včetně driveru s DALI, celková délka cca - 7x 3,2m metrů, barva eloxovaný hliník</t>
    </r>
  </si>
  <si>
    <t>Vitríny interakce
02.09_INT1 - 500mm
02.01_INT1 - 500mm
02.05_INT1 - 500mm
02.06_INT1 - 500mm</t>
  </si>
  <si>
    <t>K4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</si>
  <si>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20W/m, RGBW - 3000 K,  1000lm/m, CRI80, 24V, difuzní optický systém, IP20, včetně driverů s manuální regulací a dveřním přepínačem, celková délka cca - 4x 500mm, barva eloxovaný hliník</t>
    </r>
  </si>
  <si>
    <t>Vitríny interakce
02.01_INT2 - 300mm
02.05_INT2 - 300mm
02.06_INT2 - 300mm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</si>
  <si>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- 3x 300mm, barva eloxovaný hliník</t>
    </r>
  </si>
  <si>
    <t>02.02_M3 (Sokl)</t>
  </si>
  <si>
    <t>K5</t>
  </si>
  <si>
    <r>
      <rPr>
        <b/>
        <sz val="10"/>
        <rFont val="Calibri"/>
        <family val="2"/>
        <charset val="238"/>
        <scheme val="minor"/>
      </rPr>
      <t>Atypické vestavné lineární ohebné svítidlo pro osvětlení soklu</t>
    </r>
    <r>
      <rPr>
        <sz val="10"/>
        <rFont val="Calibri"/>
        <family val="2"/>
        <charset val="238"/>
        <scheme val="minor"/>
      </rPr>
      <t xml:space="preserve"> 
Vestavný ohebný hliníkový profil s mléčným difuzorem - LED 15W/m, 3000 K,  1800lm/m, CRI80, 24V, difuzní optický systém, IP20, včetně driveru s DALI, celková délka cca - 2,8 metry, barva eloxovaný hliník</t>
    </r>
  </si>
  <si>
    <t>02.02_M3 (Krystal)</t>
  </si>
  <si>
    <t>S4</t>
  </si>
  <si>
    <r>
      <rPr>
        <b/>
        <sz val="10"/>
        <rFont val="Calibri"/>
        <family val="2"/>
        <charset val="238"/>
        <scheme val="minor"/>
      </rPr>
      <t>Vestavné kulaté svítidlo D25</t>
    </r>
    <r>
      <rPr>
        <sz val="10"/>
        <rFont val="Calibri"/>
        <family val="2"/>
        <charset val="238"/>
        <scheme val="minor"/>
      </rPr>
      <t xml:space="preserve">
Miniaturní vestavné svítidlo D=25mm - LED 2W, 4000 K,  120lm, CRI90,  optický systém 14°, IP20, včetně driveru s DALI, barva černá</t>
    </r>
  </si>
  <si>
    <t>02.04_M1 (Sokl RGB DMX)</t>
  </si>
  <si>
    <t>K6</t>
  </si>
  <si>
    <r>
      <rPr>
        <b/>
        <sz val="10"/>
        <rFont val="Calibri"/>
        <family val="2"/>
        <charset val="238"/>
        <scheme val="minor"/>
      </rPr>
      <t>Atypické vestavné lineární svítidlo pro osvětlení soklu RGB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RGB,  500lm/m, 24V, difuzní optický systém, IP20, včetně driveru s DMX ovladačem, celková délka cca - 8,5 metrů, barva eloxovaný hliník</t>
    </r>
  </si>
  <si>
    <t>02.04_M2 (Strop RGB DMX)</t>
  </si>
  <si>
    <t>K7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</si>
  <si>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RGB </t>
    </r>
    <r>
      <rPr>
        <sz val="10"/>
        <rFont val="Calibri"/>
        <family val="2"/>
        <charset val="238"/>
        <scheme val="minor"/>
      </rPr>
      <t xml:space="preserve">
Rohový hliníkový profil s mléčným difuzorem - LED 15W/m, RGB,  500lm/m, 24V, difuzní optický systém, IP20, včetně driveru s DMX ovladačem, celková délka cca - 8,5 metrů, barva eloxovaný hliník</t>
    </r>
  </si>
  <si>
    <t>K10 - Interaktivity</t>
  </si>
  <si>
    <t>K10</t>
  </si>
  <si>
    <r>
      <rPr>
        <b/>
        <sz val="10"/>
        <rFont val="Calibri"/>
        <family val="2"/>
        <charset val="238"/>
        <scheme val="minor"/>
      </rPr>
      <t>Atypické přisazené lineární rohové svítidlo s černým difuzorem</t>
    </r>
    <r>
      <rPr>
        <sz val="10"/>
        <rFont val="Calibri"/>
        <family val="2"/>
        <charset val="238"/>
        <scheme val="minor"/>
      </rPr>
      <t xml:space="preserve">
Rohový hliníkový profil s černým difuzorem - LED 10W/m, 3000 K,  1200lm/m, CRI90, 24V, difuzní optický systém, IP20, včetně driveru s  manuální regulací, celková délka cca - 500mm, barva černá</t>
    </r>
  </si>
  <si>
    <t>K11 - Interaktivity</t>
  </si>
  <si>
    <t>K11</t>
  </si>
  <si>
    <r>
      <rPr>
        <b/>
        <sz val="10"/>
        <rFont val="Calibri"/>
        <family val="2"/>
        <charset val="238"/>
        <scheme val="minor"/>
      </rPr>
      <t xml:space="preserve">Atypické přisazené lineární svítidlo RGB
</t>
    </r>
    <r>
      <rPr>
        <sz val="10"/>
        <rFont val="Calibri"/>
        <family val="2"/>
        <charset val="238"/>
        <scheme val="minor"/>
      </rPr>
      <t>HLiníkový profil s mléčným difuzorem - LED 15W/m, RGB,  500lm/m, 24V, difuzní optický systém, IP20, včetně driveru s  manuální regulací a dveřního přepínače, celková délka cca - 200mm, barva černá</t>
    </r>
  </si>
  <si>
    <t>2.08_V1 - V9 (Těžba)</t>
  </si>
  <si>
    <t>S5</t>
  </si>
  <si>
    <r>
      <rPr>
        <b/>
        <sz val="10"/>
        <rFont val="Calibri"/>
        <family val="2"/>
        <charset val="238"/>
        <scheme val="minor"/>
      </rPr>
      <t xml:space="preserve">Vestavné svítidlo Wallwasher D=18mm
</t>
    </r>
    <r>
      <rPr>
        <sz val="10"/>
        <rFont val="Calibri"/>
        <family val="2"/>
        <charset val="238"/>
        <scheme val="minor"/>
      </rPr>
      <t>Vestavné svítidlo s wallwasher optickým systémem - LED 3W, 3000 K, 100lm , 350mA, IP20, včetně driveru s manuální regulací světelného toku, barva černá</t>
    </r>
  </si>
  <si>
    <t>Svítidlo V2</t>
  </si>
  <si>
    <t>V2</t>
  </si>
  <si>
    <r>
      <rPr>
        <b/>
        <sz val="10"/>
        <rFont val="Calibri"/>
        <family val="2"/>
        <charset val="238"/>
        <scheme val="minor"/>
      </rPr>
      <t xml:space="preserve">Válcové reflektorové svítidlo do 48V lišty - LV 
</t>
    </r>
    <r>
      <rPr>
        <sz val="10"/>
        <rFont val="Calibri"/>
        <family val="2"/>
        <charset val="238"/>
        <scheme val="minor"/>
      </rPr>
      <t xml:space="preserve">Reflektorové válcové svítidlo </t>
    </r>
    <r>
      <rPr>
        <sz val="10"/>
        <rFont val="Calibri"/>
        <family val="2"/>
        <charset val="238"/>
      </rPr>
      <t>Ø</t>
    </r>
    <r>
      <rPr>
        <sz val="10"/>
        <rFont val="Calibri"/>
        <family val="2"/>
        <charset val="238"/>
        <scheme val="minor"/>
      </rPr>
      <t xml:space="preserve"> 62mm do lišty na 48V - LED 20W, 3000 K, 1500lm, IP20,  CRI90, úhel svazku 26°, DALI, barva černá</t>
    </r>
  </si>
  <si>
    <t>Svítidlo S1</t>
  </si>
  <si>
    <t>S1</t>
  </si>
  <si>
    <r>
      <rPr>
        <b/>
        <sz val="10"/>
        <rFont val="Calibri"/>
        <family val="2"/>
        <charset val="238"/>
        <scheme val="minor"/>
      </rPr>
      <t xml:space="preserve">Válcové reflektorové svítidlo vestavné
</t>
    </r>
    <r>
      <rPr>
        <sz val="10"/>
        <rFont val="Calibri"/>
        <family val="2"/>
        <charset val="238"/>
        <scheme val="minor"/>
      </rPr>
      <t>Reflektorové válcové vestavné svítidlo Ø 51mm - LED 15W, 3000 K, 900lm, IP20,  CRI90, úhel svazku 14°, s externím DALI transformátorem, barva černá</t>
    </r>
  </si>
  <si>
    <t>Svítidlo S2</t>
  </si>
  <si>
    <t>S2</t>
  </si>
  <si>
    <r>
      <rPr>
        <b/>
        <sz val="10"/>
        <rFont val="Calibri"/>
        <family val="2"/>
        <charset val="238"/>
        <scheme val="minor"/>
      </rPr>
      <t xml:space="preserve">Válcové reflektorové svítidlo vestavné
</t>
    </r>
    <r>
      <rPr>
        <sz val="10"/>
        <rFont val="Calibri"/>
        <family val="2"/>
        <charset val="238"/>
        <scheme val="minor"/>
      </rPr>
      <t>Reflektorové válcové vestavné svítidlo Ø 51mm - LED 15W, 3000 K, 900lm, IP20,  CRI90, úhel svazku 40°, s externím DALI transformátorem, barva černá</t>
    </r>
  </si>
  <si>
    <t>03.01_M1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</si>
  <si>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- 9,5 metrů, barva eloxovaný hliník</t>
    </r>
  </si>
  <si>
    <t>03.01_M1 (V1 - V3)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</si>
  <si>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- 7,5 metrů, barva eloxovaný hliník</t>
    </r>
  </si>
  <si>
    <t>03.03_M1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</si>
  <si>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- 3,5 metrů, barva eloxovaný hliník</t>
    </r>
  </si>
  <si>
    <t>03.03_M1 (V1)</t>
  </si>
  <si>
    <t>03.04_M1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</si>
  <si>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- 9,7 metrů, barva eloxovaný hliník</t>
    </r>
  </si>
  <si>
    <r>
      <t xml:space="preserve">03.04_M1 (4x vitrína)
</t>
    </r>
    <r>
      <rPr>
        <sz val="10"/>
        <rFont val="Calibri"/>
        <family val="2"/>
        <charset val="238"/>
        <scheme val="minor"/>
      </rPr>
      <t>03.04_V1
03.04_V2
03.05_V2
03.05_V3</t>
    </r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</si>
  <si>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- 6,5 metrů, barva eloxovaný hliník</t>
    </r>
  </si>
  <si>
    <t>03.09_M1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</si>
  <si>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- 5,8 metrů, barva eloxovaný hliník</t>
    </r>
  </si>
  <si>
    <t>03.09_M1 (V1 - V3)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</si>
  <si>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- 5,4 metrů, barva eloxovaný hliník</t>
    </r>
  </si>
  <si>
    <t>03.12_M1 (Sokl)</t>
  </si>
  <si>
    <t>03.12_M1 (V1 - V3)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</si>
  <si>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- 5,7 metrů, barva eloxovaný hliník</t>
    </r>
  </si>
  <si>
    <t>03.13_M1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</si>
  <si>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- 4,7 metrů, barva eloxovaný hliník</t>
    </r>
  </si>
  <si>
    <t>03.13_M1 (V1 - V2)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</si>
  <si>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- 3,7 metrů, barva eloxovaný hliník</t>
    </r>
  </si>
  <si>
    <t>03.16_M1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</si>
  <si>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- 5,5 metrů, barva eloxovaný hliník</t>
    </r>
  </si>
  <si>
    <t>03.16_M1 (V1 - V3)</t>
  </si>
  <si>
    <t>03.07_M1 (vitrína kulatá - V2)</t>
  </si>
  <si>
    <t>K8</t>
  </si>
  <si>
    <r>
      <rPr>
        <b/>
        <sz val="10"/>
        <rFont val="Calibri"/>
        <family val="2"/>
        <charset val="238"/>
        <scheme val="minor"/>
      </rPr>
      <t xml:space="preserve">Atypické přisazené lineární ohebné svítidlo </t>
    </r>
    <r>
      <rPr>
        <sz val="10"/>
        <rFont val="Calibri"/>
        <family val="2"/>
        <charset val="238"/>
        <scheme val="minor"/>
      </rPr>
      <t xml:space="preserve">
Hliníkový profil ohebný s mléčným difuzorem - LED 10W/m, 3000 K,  1200lm/m, CRI90, 24V, difuzní optický systém, IP20, včetně driveru s  manuální regulací, celková délka cca - 2,5 metrů, barva eloxovaný hliník</t>
    </r>
  </si>
  <si>
    <t>03.06_M1 (V1 - V7)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</si>
  <si>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- 7,7 metrů, barva eloxovaný hliník</t>
    </r>
  </si>
  <si>
    <t>03.06_M1 - Svítidlo S6</t>
  </si>
  <si>
    <t>S6</t>
  </si>
  <si>
    <r>
      <rPr>
        <b/>
        <sz val="10"/>
        <rFont val="Calibri"/>
        <family val="2"/>
        <charset val="238"/>
        <scheme val="minor"/>
      </rPr>
      <t xml:space="preserve">Válcové reflektorové svítidlo přisazené
</t>
    </r>
    <r>
      <rPr>
        <sz val="10"/>
        <rFont val="Calibri"/>
        <family val="2"/>
        <charset val="238"/>
        <scheme val="minor"/>
      </rPr>
      <t>Reflektorové válcové vestavné svítidlo Ø 37mm - LED 9W, 3000 K, 300lm, IP20,  CRI90, úhel svazku eliptický 76°/42°, s externím transformátorem s manuální regulací, barva černá</t>
    </r>
  </si>
  <si>
    <t>03.11_M1 (V1 - V8)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</si>
  <si>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- 8,7 metrů, barva eloxovaný hliník</t>
    </r>
  </si>
  <si>
    <t>03.11_M1 - Svítidlo S6</t>
  </si>
  <si>
    <t>03.18_M1 (V1 - V10)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</si>
  <si>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- 11 metrů, barva eloxovaný hliník</t>
    </r>
  </si>
  <si>
    <t>03.18_M1 - Svítidlo S6</t>
  </si>
  <si>
    <t>03.19_M1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</si>
  <si>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- 4,2 metrů, barva eloxovaný hliník</t>
    </r>
  </si>
  <si>
    <t>03.21_M1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</si>
  <si>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- 4,8 metrů, barva eloxovaný hliník</t>
    </r>
  </si>
  <si>
    <t>03.05_M1 (Dlouhá vitrína)</t>
  </si>
  <si>
    <t>K9</t>
  </si>
  <si>
    <r>
      <rPr>
        <b/>
        <sz val="10"/>
        <rFont val="Calibri"/>
        <family val="2"/>
        <charset val="238"/>
        <scheme val="minor"/>
      </rPr>
      <t xml:space="preserve">Atypické přisazené lineární svítidlo s naklopitelným úchytem </t>
    </r>
    <r>
      <rPr>
        <sz val="10"/>
        <rFont val="Calibri"/>
        <family val="2"/>
        <charset val="238"/>
        <scheme val="minor"/>
      </rPr>
      <t xml:space="preserve">
Hliníkový profil s difuzorem s úhlem svazku 60°  - LED 10W/m, 3000 K,  1200lm/m, CRI90, 24V, optický systém s čočkou 60°, IP20, včetně driveru s  manuální regulací, včetně naklopitelných úchytů, celková délka cca - 2,3 metrů, barva eloxovaný hliník</t>
    </r>
  </si>
  <si>
    <t>03.08_M1 (Dlouhá vitrína)</t>
  </si>
  <si>
    <r>
      <rPr>
        <b/>
        <sz val="10"/>
        <rFont val="Calibri"/>
        <family val="2"/>
        <charset val="238"/>
        <scheme val="minor"/>
      </rPr>
      <t xml:space="preserve">Atypické přisazené lineární svítidlo s naklopitelným úchytem </t>
    </r>
    <r>
      <rPr>
        <sz val="10"/>
        <rFont val="Calibri"/>
        <family val="2"/>
        <charset val="238"/>
        <scheme val="minor"/>
      </rPr>
      <t xml:space="preserve">
Hliníkový profil s difuzorem s úhlem svazku 60°  - LED 10W/m, 3000 K,  1200lm/m, CRI90, 24V, optický systém s čočkou 60°, IP20, včetně driveru s  manuální regulací, včetně naklopitelných úchytů, celková délka cca - 5,3 metrů, barva eloxovaný hliník</t>
    </r>
  </si>
  <si>
    <t>03.10_M1 (Dlouhá vitrína)</t>
  </si>
  <si>
    <r>
      <rPr>
        <b/>
        <sz val="10"/>
        <rFont val="Calibri"/>
        <family val="2"/>
        <charset val="238"/>
        <scheme val="minor"/>
      </rPr>
      <t xml:space="preserve">Atypické přisazené lineární svítidlo s naklopitelným úchytem </t>
    </r>
    <r>
      <rPr>
        <sz val="10"/>
        <rFont val="Calibri"/>
        <family val="2"/>
        <charset val="238"/>
        <scheme val="minor"/>
      </rPr>
      <t xml:space="preserve">
Hliníkový profil s difuzorem s úhlem svazku 60°  - LED 10W/m, 3000 K,  1200lm/m, CRI90, 24V, optický systém s čočkou 60°, IP20, včetně driveru s  manuální regulací, včetně naklopitelných úchytů, celková délka cca - 3,5 metrů, barva eloxovaný hliník</t>
    </r>
  </si>
  <si>
    <t>03.14_M1 (Dlouhá vitrína)</t>
  </si>
  <si>
    <r>
      <rPr>
        <b/>
        <sz val="10"/>
        <rFont val="Calibri"/>
        <family val="2"/>
        <charset val="238"/>
        <scheme val="minor"/>
      </rPr>
      <t xml:space="preserve">Atypické přisazené lineární svítidlo s naklopitelným úchytem </t>
    </r>
    <r>
      <rPr>
        <sz val="10"/>
        <rFont val="Calibri"/>
        <family val="2"/>
        <charset val="238"/>
        <scheme val="minor"/>
      </rPr>
      <t xml:space="preserve">
Hliníkový profil s difuzorem s úhlem svazku 60°  - LED 10W/m, 3000 K,  1200lm/m, CRI90, 24V, optický systém s čočkou 60°, IP20, včetně driveru s  manuální regulací, včetně naklopitelných úchytů, celková délka cca - 2,7 metrů, barva eloxovaný hliník</t>
    </r>
  </si>
  <si>
    <t>03.15_M1 (Dlouhá vitrína)</t>
  </si>
  <si>
    <t>Svítidlo S7</t>
  </si>
  <si>
    <t>S7</t>
  </si>
  <si>
    <r>
      <rPr>
        <b/>
        <sz val="10"/>
        <rFont val="Calibri"/>
        <family val="2"/>
        <charset val="238"/>
        <scheme val="minor"/>
      </rPr>
      <t xml:space="preserve">Pódiový polohovatelný světlomet RGB - DMX
</t>
    </r>
    <r>
      <rPr>
        <sz val="10"/>
        <rFont val="Calibri"/>
        <family val="2"/>
        <charset val="238"/>
        <scheme val="minor"/>
      </rPr>
      <t>Polohovatelný světlomet na nožičce - LED 60W, RGB, optický systém s úhlem svazku 40°, IP20, včetně driveru s DMX, barva černá</t>
    </r>
  </si>
  <si>
    <t>Svítidlo S8</t>
  </si>
  <si>
    <t>S8</t>
  </si>
  <si>
    <r>
      <rPr>
        <b/>
        <sz val="10"/>
        <rFont val="Calibri"/>
        <family val="2"/>
        <charset val="238"/>
        <scheme val="minor"/>
      </rPr>
      <t xml:space="preserve">Přisazený polohovatelný světlomet RGBW - DALI DT8
</t>
    </r>
    <r>
      <rPr>
        <sz val="10"/>
        <rFont val="Calibri"/>
        <family val="2"/>
        <charset val="238"/>
        <scheme val="minor"/>
      </rPr>
      <t>Polohovatelný válcový světlomet D=150mm - LED 24W, RGBW - 4000K, 1400lm, optický systém s úhlem svazku 24°, IP65, včetně driveru s DALI DT8, barva grafitová</t>
    </r>
  </si>
  <si>
    <t>Svítidlo M2</t>
  </si>
  <si>
    <t>M2</t>
  </si>
  <si>
    <r>
      <rPr>
        <b/>
        <sz val="10"/>
        <rFont val="Calibri"/>
        <family val="2"/>
        <charset val="238"/>
        <scheme val="minor"/>
      </rPr>
      <t xml:space="preserve">Válcové reflektorové svítidlo do 3-okruhové lišty - LM 
</t>
    </r>
    <r>
      <rPr>
        <sz val="10"/>
        <rFont val="Calibri"/>
        <family val="2"/>
        <charset val="238"/>
        <scheme val="minor"/>
      </rPr>
      <t xml:space="preserve">Reflektorové válcové svítidlo </t>
    </r>
    <r>
      <rPr>
        <sz val="10"/>
        <rFont val="Calibri"/>
        <family val="2"/>
        <charset val="238"/>
      </rPr>
      <t>Ø</t>
    </r>
    <r>
      <rPr>
        <sz val="10"/>
        <rFont val="Calibri"/>
        <family val="2"/>
        <charset val="238"/>
        <scheme val="minor"/>
      </rPr>
      <t xml:space="preserve"> 62mm do 3-okruhové lišty - LED 23W, 3000 K, 1500lm, IP20,  CRI90, úhel svazku 26°, DALI, barva černá</t>
    </r>
  </si>
  <si>
    <t>Svítidlo M4</t>
  </si>
  <si>
    <t>M4</t>
  </si>
  <si>
    <r>
      <rPr>
        <b/>
        <sz val="10"/>
        <rFont val="Calibri"/>
        <family val="2"/>
        <charset val="238"/>
        <scheme val="minor"/>
      </rPr>
      <t xml:space="preserve">Válcové reflektorové svítidlo do 3-okruhové lišty - LM 
</t>
    </r>
    <r>
      <rPr>
        <sz val="10"/>
        <rFont val="Calibri"/>
        <family val="2"/>
        <charset val="238"/>
        <scheme val="minor"/>
      </rPr>
      <t xml:space="preserve">Reflektorové válcové svítidlo </t>
    </r>
    <r>
      <rPr>
        <sz val="10"/>
        <rFont val="Calibri"/>
        <family val="2"/>
        <charset val="238"/>
      </rPr>
      <t>Ø</t>
    </r>
    <r>
      <rPr>
        <sz val="10"/>
        <rFont val="Calibri"/>
        <family val="2"/>
        <charset val="238"/>
        <scheme val="minor"/>
      </rPr>
      <t xml:space="preserve"> 62mm do 3-okruhové lišty - LED 23W, 3000 K, 1500lm, IP20,  CRI90, úhel svazku eliptický 36°/62°, DALI, barva černá</t>
    </r>
  </si>
  <si>
    <t>Realizace</t>
  </si>
  <si>
    <t xml:space="preserve">Kompletace a výroba atypických lineárních LED svítidel včetně instalace do mobiliářů </t>
  </si>
  <si>
    <t>Rozvody k napájecím transformátorům a svítidlům z přípojných míst</t>
  </si>
  <si>
    <t>Montáž napájecích driverů ( cena za ks )</t>
  </si>
  <si>
    <t>Instalační materiál / kabely / VAGO / pájení / lepení</t>
  </si>
  <si>
    <t xml:space="preserve">Režie / Koordinační činnosti / Kontrolní dny   </t>
  </si>
  <si>
    <t xml:space="preserve">Projekt skutečného provedení   </t>
  </si>
  <si>
    <t/>
  </si>
  <si>
    <t>Ostatní neuvedené náklady</t>
  </si>
  <si>
    <t>Doprava</t>
  </si>
  <si>
    <t>Příspěvek na recyklaci</t>
  </si>
  <si>
    <t>Celkem položky bez DPH</t>
  </si>
  <si>
    <t>Celkem včetně DPH</t>
  </si>
  <si>
    <t>VÝKAZ PRVKŮ OSVĚTLENÍ</t>
  </si>
  <si>
    <t>kompletní dodávka včetně zaměření, dopravy, montáže a vzorků</t>
  </si>
  <si>
    <t>expoziční osvětlení - 2.NP</t>
  </si>
  <si>
    <t>expoziční osvětlení - 3.NP</t>
  </si>
  <si>
    <t xml:space="preserve">EXPOZICE - MĚSTSKÉ MUZEUM, CHOTĚBOŘ
</t>
  </si>
</sst>
</file>

<file path=xl/styles.xml><?xml version="1.0" encoding="utf-8"?>
<styleSheet xmlns="http://schemas.openxmlformats.org/spreadsheetml/2006/main">
  <numFmts count="4">
    <numFmt numFmtId="7" formatCode="#,##0.00\ &quot;Kč&quot;;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d/m/yy"/>
  </numFmts>
  <fonts count="12">
    <font>
      <sz val="10"/>
      <name val="MS Sans Serif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0"/>
      <color indexed="12"/>
      <name val="MS Sans Serif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5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1" fillId="0" borderId="0" xfId="0" applyFont="1"/>
    <xf numFmtId="49" fontId="2" fillId="0" borderId="0" xfId="0" applyNumberFormat="1" applyFont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49" fontId="1" fillId="0" borderId="0" xfId="0" applyNumberFormat="1" applyFont="1"/>
    <xf numFmtId="49" fontId="1" fillId="0" borderId="0" xfId="0" applyNumberFormat="1" applyFont="1" applyAlignment="1">
      <alignment horizontal="left"/>
    </xf>
    <xf numFmtId="42" fontId="1" fillId="0" borderId="0" xfId="0" applyNumberFormat="1" applyFont="1"/>
    <xf numFmtId="0" fontId="2" fillId="0" borderId="0" xfId="1" applyFont="1" applyFill="1" applyAlignment="1" applyProtection="1"/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left"/>
    </xf>
    <xf numFmtId="42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2" fontId="2" fillId="0" borderId="4" xfId="0" applyNumberFormat="1" applyFont="1" applyBorder="1" applyAlignment="1">
      <alignment horizontal="right"/>
    </xf>
    <xf numFmtId="49" fontId="5" fillId="0" borderId="5" xfId="0" applyNumberFormat="1" applyFont="1" applyBorder="1"/>
    <xf numFmtId="0" fontId="5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44" fontId="6" fillId="0" borderId="5" xfId="0" applyNumberFormat="1" applyFont="1" applyBorder="1"/>
    <xf numFmtId="0" fontId="6" fillId="0" borderId="5" xfId="0" applyFont="1" applyBorder="1"/>
    <xf numFmtId="44" fontId="6" fillId="0" borderId="5" xfId="0" applyNumberFormat="1" applyFont="1" applyBorder="1" applyAlignment="1">
      <alignment horizontal="right"/>
    </xf>
    <xf numFmtId="49" fontId="5" fillId="0" borderId="6" xfId="0" applyNumberFormat="1" applyFont="1" applyBorder="1"/>
    <xf numFmtId="0" fontId="5" fillId="0" borderId="6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44" fontId="6" fillId="0" borderId="6" xfId="0" applyNumberFormat="1" applyFont="1" applyBorder="1"/>
    <xf numFmtId="0" fontId="6" fillId="0" borderId="6" xfId="0" applyFont="1" applyBorder="1"/>
    <xf numFmtId="44" fontId="6" fillId="0" borderId="6" xfId="0" applyNumberFormat="1" applyFont="1" applyBorder="1" applyAlignment="1">
      <alignment horizontal="right"/>
    </xf>
    <xf numFmtId="49" fontId="5" fillId="0" borderId="6" xfId="0" applyNumberFormat="1" applyFont="1" applyBorder="1" applyAlignment="1">
      <alignment wrapText="1"/>
    </xf>
    <xf numFmtId="7" fontId="6" fillId="0" borderId="6" xfId="0" applyNumberFormat="1" applyFont="1" applyBorder="1"/>
    <xf numFmtId="49" fontId="5" fillId="0" borderId="7" xfId="0" applyNumberFormat="1" applyFont="1" applyBorder="1"/>
    <xf numFmtId="0" fontId="5" fillId="0" borderId="7" xfId="0" applyFont="1" applyBorder="1" applyAlignment="1">
      <alignment horizontal="left"/>
    </xf>
    <xf numFmtId="0" fontId="6" fillId="0" borderId="7" xfId="0" applyFont="1" applyBorder="1" applyAlignment="1">
      <alignment horizontal="left" wrapText="1"/>
    </xf>
    <xf numFmtId="44" fontId="6" fillId="0" borderId="7" xfId="0" applyNumberFormat="1" applyFont="1" applyBorder="1"/>
    <xf numFmtId="0" fontId="6" fillId="0" borderId="7" xfId="0" applyFont="1" applyBorder="1"/>
    <xf numFmtId="44" fontId="6" fillId="0" borderId="7" xfId="0" applyNumberFormat="1" applyFont="1" applyBorder="1" applyAlignment="1">
      <alignment horizontal="right"/>
    </xf>
    <xf numFmtId="44" fontId="6" fillId="0" borderId="0" xfId="0" applyNumberFormat="1" applyFont="1"/>
    <xf numFmtId="0" fontId="6" fillId="0" borderId="0" xfId="0" applyFont="1"/>
    <xf numFmtId="44" fontId="6" fillId="0" borderId="0" xfId="0" applyNumberFormat="1" applyFont="1" applyAlignment="1">
      <alignment horizontal="right"/>
    </xf>
    <xf numFmtId="49" fontId="6" fillId="0" borderId="5" xfId="0" applyNumberFormat="1" applyFont="1" applyBorder="1"/>
    <xf numFmtId="0" fontId="6" fillId="0" borderId="5" xfId="0" applyFont="1" applyBorder="1" applyAlignment="1">
      <alignment horizontal="left"/>
    </xf>
    <xf numFmtId="49" fontId="6" fillId="0" borderId="6" xfId="0" applyNumberFormat="1" applyFont="1" applyBorder="1"/>
    <xf numFmtId="0" fontId="6" fillId="0" borderId="6" xfId="0" applyFont="1" applyBorder="1" applyAlignment="1">
      <alignment horizontal="left"/>
    </xf>
    <xf numFmtId="49" fontId="6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49" fontId="6" fillId="0" borderId="0" xfId="0" applyNumberFormat="1" applyFont="1"/>
    <xf numFmtId="0" fontId="5" fillId="0" borderId="0" xfId="0" applyFont="1" applyAlignment="1">
      <alignment horizontal="left"/>
    </xf>
    <xf numFmtId="42" fontId="9" fillId="0" borderId="10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42" fontId="9" fillId="0" borderId="13" xfId="0" applyNumberFormat="1" applyFont="1" applyBorder="1" applyAlignment="1">
      <alignment horizontal="center"/>
    </xf>
    <xf numFmtId="42" fontId="0" fillId="0" borderId="0" xfId="0" applyNumberFormat="1"/>
    <xf numFmtId="42" fontId="9" fillId="0" borderId="17" xfId="0" applyNumberFormat="1" applyFont="1" applyBorder="1" applyAlignment="1">
      <alignment horizontal="center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49" fontId="1" fillId="0" borderId="1" xfId="0" applyNumberFormat="1" applyFont="1" applyBorder="1" applyAlignment="1">
      <alignment horizontal="left"/>
    </xf>
    <xf numFmtId="49" fontId="9" fillId="0" borderId="14" xfId="0" applyNumberFormat="1" applyFont="1" applyBorder="1" applyAlignment="1">
      <alignment horizontal="left"/>
    </xf>
    <xf numFmtId="49" fontId="9" fillId="0" borderId="15" xfId="0" applyNumberFormat="1" applyFont="1" applyBorder="1" applyAlignment="1">
      <alignment horizontal="left"/>
    </xf>
    <xf numFmtId="49" fontId="9" fillId="0" borderId="16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2" fontId="4" fillId="2" borderId="2" xfId="0" applyNumberFormat="1" applyFont="1" applyFill="1" applyBorder="1" applyAlignment="1">
      <alignment horizontal="center"/>
    </xf>
    <xf numFmtId="42" fontId="4" fillId="2" borderId="3" xfId="0" applyNumberFormat="1" applyFont="1" applyFill="1" applyBorder="1" applyAlignment="1">
      <alignment horizontal="center"/>
    </xf>
    <xf numFmtId="42" fontId="8" fillId="2" borderId="2" xfId="0" applyNumberFormat="1" applyFont="1" applyFill="1" applyBorder="1" applyAlignment="1">
      <alignment horizontal="center"/>
    </xf>
    <xf numFmtId="42" fontId="8" fillId="2" borderId="3" xfId="0" applyNumberFormat="1" applyFont="1" applyFill="1" applyBorder="1" applyAlignment="1">
      <alignment horizontal="center"/>
    </xf>
    <xf numFmtId="42" fontId="8" fillId="0" borderId="2" xfId="0" applyNumberFormat="1" applyFont="1" applyBorder="1" applyAlignment="1">
      <alignment horizontal="center"/>
    </xf>
    <xf numFmtId="42" fontId="8" fillId="0" borderId="3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left"/>
    </xf>
    <xf numFmtId="49" fontId="9" fillId="0" borderId="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left"/>
    </xf>
    <xf numFmtId="49" fontId="9" fillId="0" borderId="11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hot&#283;bo&#345;,%20Expozice%20m&#283;stsk&#233;ho%20muzea\PROJEKT\Cenov&#233;%20nab&#237;dky\Chot&#283;bo&#345;,%20muzeum_Intern&#237;%20specifikace%20-%20Expozi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.NP"/>
      <sheetName val="2.NP"/>
      <sheetName val="1.NP"/>
      <sheetName val="Výkaz výměr - 1.NP"/>
      <sheetName val="Výkaz výměr - 2.NP + 3NP"/>
    </sheetNames>
    <sheetDataSet>
      <sheetData sheetId="0">
        <row r="230">
          <cell r="F230">
            <v>24</v>
          </cell>
        </row>
        <row r="232">
          <cell r="F232">
            <v>3</v>
          </cell>
        </row>
        <row r="234">
          <cell r="F234">
            <v>2</v>
          </cell>
        </row>
        <row r="236">
          <cell r="F236">
            <v>47</v>
          </cell>
        </row>
      </sheetData>
      <sheetData sheetId="1">
        <row r="37">
          <cell r="F37">
            <v>14</v>
          </cell>
        </row>
        <row r="151">
          <cell r="F151">
            <v>4</v>
          </cell>
        </row>
        <row r="153">
          <cell r="F153">
            <v>7</v>
          </cell>
        </row>
        <row r="156">
          <cell r="F156">
            <v>9</v>
          </cell>
        </row>
      </sheetData>
      <sheetData sheetId="2">
        <row r="76">
          <cell r="F76">
            <v>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workbookViewId="0">
      <selection activeCell="H6" sqref="H6"/>
    </sheetView>
  </sheetViews>
  <sheetFormatPr defaultColWidth="9" defaultRowHeight="12.75"/>
  <cols>
    <col min="1" max="1" width="24.42578125" customWidth="1"/>
    <col min="2" max="2" width="14" customWidth="1"/>
    <col min="3" max="3" width="60.5703125" customWidth="1"/>
    <col min="4" max="4" width="15" customWidth="1"/>
    <col min="5" max="5" width="9.42578125" customWidth="1"/>
    <col min="6" max="6" width="15.42578125" bestFit="1" customWidth="1"/>
    <col min="8" max="8" width="12.5703125" bestFit="1" customWidth="1"/>
  </cols>
  <sheetData>
    <row r="1" spans="1:6" ht="14.25" customHeight="1">
      <c r="A1" s="56" t="s">
        <v>150</v>
      </c>
      <c r="B1" s="56"/>
      <c r="C1" s="56"/>
      <c r="D1" s="56"/>
    </row>
    <row r="2" spans="1:6" ht="19.5">
      <c r="A2" s="52" t="s">
        <v>146</v>
      </c>
      <c r="B2" s="53"/>
      <c r="C2" s="54"/>
      <c r="D2" s="55"/>
    </row>
    <row r="3" spans="1:6" ht="15.75" thickBot="1">
      <c r="A3" s="57" t="s">
        <v>147</v>
      </c>
      <c r="B3" s="57"/>
      <c r="C3" s="57"/>
      <c r="D3" s="57"/>
      <c r="E3" s="57"/>
      <c r="F3" s="57"/>
    </row>
    <row r="4" spans="1:6" ht="15">
      <c r="A4" s="2"/>
      <c r="B4" s="3"/>
      <c r="C4" s="4"/>
      <c r="E4" s="1"/>
      <c r="F4" s="2"/>
    </row>
    <row r="5" spans="1:6" ht="15">
      <c r="A5" s="5"/>
      <c r="B5" s="6"/>
      <c r="C5" s="5"/>
      <c r="D5" s="7"/>
      <c r="E5" s="7"/>
      <c r="F5" s="8"/>
    </row>
    <row r="6" spans="1:6" ht="15.75" thickBot="1">
      <c r="A6" s="61"/>
      <c r="B6" s="61"/>
      <c r="C6" s="61"/>
      <c r="D6" s="61"/>
      <c r="E6" s="61"/>
      <c r="F6" s="61"/>
    </row>
    <row r="7" spans="1:6" ht="15.75" thickBot="1">
      <c r="A7" s="9" t="s">
        <v>0</v>
      </c>
      <c r="B7" s="10" t="s">
        <v>1</v>
      </c>
      <c r="C7" s="11" t="s">
        <v>2</v>
      </c>
      <c r="D7" s="12" t="s">
        <v>3</v>
      </c>
      <c r="E7" s="13" t="s">
        <v>4</v>
      </c>
      <c r="F7" s="14" t="s">
        <v>5</v>
      </c>
    </row>
    <row r="8" spans="1:6" ht="20.25" customHeight="1" thickBot="1">
      <c r="A8" s="62" t="s">
        <v>148</v>
      </c>
      <c r="B8" s="63"/>
      <c r="C8" s="63"/>
      <c r="D8" s="63"/>
      <c r="E8" s="63"/>
      <c r="F8" s="63"/>
    </row>
    <row r="9" spans="1:6" ht="62.25" customHeight="1">
      <c r="A9" s="15" t="s">
        <v>6</v>
      </c>
      <c r="B9" s="16" t="s">
        <v>7</v>
      </c>
      <c r="C9" s="17" t="s">
        <v>8</v>
      </c>
      <c r="D9" s="18">
        <v>0</v>
      </c>
      <c r="E9" s="19">
        <v>1</v>
      </c>
      <c r="F9" s="20">
        <f t="shared" ref="F9:F70" si="0">D9*E9</f>
        <v>0</v>
      </c>
    </row>
    <row r="10" spans="1:6" ht="71.25" customHeight="1">
      <c r="A10" s="21" t="s">
        <v>9</v>
      </c>
      <c r="B10" s="22" t="s">
        <v>7</v>
      </c>
      <c r="C10" s="23" t="s">
        <v>10</v>
      </c>
      <c r="D10" s="24">
        <v>0</v>
      </c>
      <c r="E10" s="25">
        <v>1</v>
      </c>
      <c r="F10" s="26">
        <f t="shared" si="0"/>
        <v>0</v>
      </c>
    </row>
    <row r="11" spans="1:6" ht="65.25" customHeight="1">
      <c r="A11" s="21" t="s">
        <v>11</v>
      </c>
      <c r="B11" s="22" t="s">
        <v>7</v>
      </c>
      <c r="C11" s="23" t="s">
        <v>12</v>
      </c>
      <c r="D11" s="24">
        <v>0</v>
      </c>
      <c r="E11" s="25">
        <v>1</v>
      </c>
      <c r="F11" s="26">
        <f t="shared" si="0"/>
        <v>0</v>
      </c>
    </row>
    <row r="12" spans="1:6" ht="65.25" customHeight="1">
      <c r="A12" s="21" t="s">
        <v>13</v>
      </c>
      <c r="B12" s="22" t="s">
        <v>14</v>
      </c>
      <c r="C12" s="23" t="s">
        <v>15</v>
      </c>
      <c r="D12" s="24">
        <v>0</v>
      </c>
      <c r="E12" s="25">
        <f>+'[1]2.NP'!F37</f>
        <v>14</v>
      </c>
      <c r="F12" s="26">
        <f t="shared" si="0"/>
        <v>0</v>
      </c>
    </row>
    <row r="13" spans="1:6" ht="65.25" customHeight="1">
      <c r="A13" s="21" t="s">
        <v>16</v>
      </c>
      <c r="B13" s="22" t="s">
        <v>17</v>
      </c>
      <c r="C13" s="23" t="s">
        <v>18</v>
      </c>
      <c r="D13" s="24">
        <v>0</v>
      </c>
      <c r="E13" s="25">
        <v>1</v>
      </c>
      <c r="F13" s="26">
        <f t="shared" si="0"/>
        <v>0</v>
      </c>
    </row>
    <row r="14" spans="1:6" ht="65.25" customHeight="1">
      <c r="A14" s="21" t="s">
        <v>19</v>
      </c>
      <c r="B14" s="22" t="s">
        <v>20</v>
      </c>
      <c r="C14" s="23" t="s">
        <v>21</v>
      </c>
      <c r="D14" s="24">
        <v>0</v>
      </c>
      <c r="E14" s="25">
        <v>1</v>
      </c>
      <c r="F14" s="26">
        <f t="shared" si="0"/>
        <v>0</v>
      </c>
    </row>
    <row r="15" spans="1:6" ht="65.25" customHeight="1">
      <c r="A15" s="21" t="s">
        <v>22</v>
      </c>
      <c r="B15" s="22" t="s">
        <v>17</v>
      </c>
      <c r="C15" s="23" t="s">
        <v>18</v>
      </c>
      <c r="D15" s="24">
        <v>0</v>
      </c>
      <c r="E15" s="25">
        <v>1</v>
      </c>
      <c r="F15" s="26">
        <f t="shared" si="0"/>
        <v>0</v>
      </c>
    </row>
    <row r="16" spans="1:6" ht="65.25" customHeight="1">
      <c r="A16" s="21" t="s">
        <v>23</v>
      </c>
      <c r="B16" s="22" t="s">
        <v>20</v>
      </c>
      <c r="C16" s="23" t="s">
        <v>24</v>
      </c>
      <c r="D16" s="24">
        <v>0</v>
      </c>
      <c r="E16" s="25">
        <v>1</v>
      </c>
      <c r="F16" s="26">
        <f t="shared" si="0"/>
        <v>0</v>
      </c>
    </row>
    <row r="17" spans="1:6" ht="65.25" customHeight="1">
      <c r="A17" s="21" t="s">
        <v>25</v>
      </c>
      <c r="B17" s="22" t="s">
        <v>17</v>
      </c>
      <c r="C17" s="23" t="s">
        <v>26</v>
      </c>
      <c r="D17" s="24">
        <v>0</v>
      </c>
      <c r="E17" s="25">
        <v>1</v>
      </c>
      <c r="F17" s="26">
        <f t="shared" si="0"/>
        <v>0</v>
      </c>
    </row>
    <row r="18" spans="1:6" ht="65.25" customHeight="1">
      <c r="A18" s="21" t="s">
        <v>27</v>
      </c>
      <c r="B18" s="22" t="s">
        <v>20</v>
      </c>
      <c r="C18" s="23" t="s">
        <v>28</v>
      </c>
      <c r="D18" s="24">
        <v>0</v>
      </c>
      <c r="E18" s="25">
        <v>1</v>
      </c>
      <c r="F18" s="26">
        <f t="shared" si="0"/>
        <v>0</v>
      </c>
    </row>
    <row r="19" spans="1:6" ht="65.25" customHeight="1">
      <c r="A19" s="21" t="s">
        <v>29</v>
      </c>
      <c r="B19" s="22" t="s">
        <v>17</v>
      </c>
      <c r="C19" s="23" t="s">
        <v>30</v>
      </c>
      <c r="D19" s="24">
        <v>0</v>
      </c>
      <c r="E19" s="25">
        <v>1</v>
      </c>
      <c r="F19" s="26">
        <f t="shared" si="0"/>
        <v>0</v>
      </c>
    </row>
    <row r="20" spans="1:6" ht="65.25" customHeight="1">
      <c r="A20" s="21" t="s">
        <v>31</v>
      </c>
      <c r="B20" s="22" t="s">
        <v>20</v>
      </c>
      <c r="C20" s="23" t="s">
        <v>32</v>
      </c>
      <c r="D20" s="24">
        <v>0</v>
      </c>
      <c r="E20" s="25">
        <v>1</v>
      </c>
      <c r="F20" s="26">
        <f t="shared" si="0"/>
        <v>0</v>
      </c>
    </row>
    <row r="21" spans="1:6" ht="70.5" customHeight="1">
      <c r="A21" s="27" t="s">
        <v>33</v>
      </c>
      <c r="B21" s="22" t="s">
        <v>34</v>
      </c>
      <c r="C21" s="23" t="s">
        <v>35</v>
      </c>
      <c r="D21" s="24">
        <v>0</v>
      </c>
      <c r="E21" s="25">
        <v>1</v>
      </c>
      <c r="F21" s="26">
        <f t="shared" si="0"/>
        <v>0</v>
      </c>
    </row>
    <row r="22" spans="1:6" ht="65.25" customHeight="1">
      <c r="A22" s="27" t="s">
        <v>36</v>
      </c>
      <c r="B22" s="22" t="s">
        <v>7</v>
      </c>
      <c r="C22" s="23" t="s">
        <v>37</v>
      </c>
      <c r="D22" s="24">
        <v>0</v>
      </c>
      <c r="E22" s="25">
        <v>1</v>
      </c>
      <c r="F22" s="26">
        <f t="shared" si="0"/>
        <v>0</v>
      </c>
    </row>
    <row r="23" spans="1:6" ht="65.25" customHeight="1">
      <c r="A23" s="21" t="s">
        <v>38</v>
      </c>
      <c r="B23" s="22" t="s">
        <v>39</v>
      </c>
      <c r="C23" s="23" t="s">
        <v>40</v>
      </c>
      <c r="D23" s="28">
        <v>0</v>
      </c>
      <c r="E23" s="25">
        <v>1</v>
      </c>
      <c r="F23" s="26">
        <f t="shared" si="0"/>
        <v>0</v>
      </c>
    </row>
    <row r="24" spans="1:6" ht="65.25" customHeight="1">
      <c r="A24" s="21" t="s">
        <v>41</v>
      </c>
      <c r="B24" s="22" t="s">
        <v>42</v>
      </c>
      <c r="C24" s="23" t="s">
        <v>43</v>
      </c>
      <c r="D24" s="24">
        <v>0</v>
      </c>
      <c r="E24" s="25">
        <v>2</v>
      </c>
      <c r="F24" s="26">
        <f t="shared" si="0"/>
        <v>0</v>
      </c>
    </row>
    <row r="25" spans="1:6" ht="65.25" customHeight="1">
      <c r="A25" s="21" t="s">
        <v>44</v>
      </c>
      <c r="B25" s="22" t="s">
        <v>45</v>
      </c>
      <c r="C25" s="23" t="s">
        <v>46</v>
      </c>
      <c r="D25" s="24">
        <v>0</v>
      </c>
      <c r="E25" s="25">
        <v>1</v>
      </c>
      <c r="F25" s="26">
        <f t="shared" si="0"/>
        <v>0</v>
      </c>
    </row>
    <row r="26" spans="1:6" ht="65.25" customHeight="1">
      <c r="A26" s="21" t="s">
        <v>47</v>
      </c>
      <c r="B26" s="22" t="s">
        <v>48</v>
      </c>
      <c r="C26" s="23" t="s">
        <v>49</v>
      </c>
      <c r="D26" s="24">
        <v>0</v>
      </c>
      <c r="E26" s="25">
        <v>1</v>
      </c>
      <c r="F26" s="26">
        <f t="shared" si="0"/>
        <v>0</v>
      </c>
    </row>
    <row r="27" spans="1:6" ht="65.25" customHeight="1">
      <c r="A27" s="21" t="s">
        <v>50</v>
      </c>
      <c r="B27" s="22" t="s">
        <v>51</v>
      </c>
      <c r="C27" s="23" t="s">
        <v>52</v>
      </c>
      <c r="D27" s="24">
        <v>0</v>
      </c>
      <c r="E27" s="25">
        <v>4</v>
      </c>
      <c r="F27" s="26">
        <f t="shared" si="0"/>
        <v>0</v>
      </c>
    </row>
    <row r="28" spans="1:6" ht="65.25" customHeight="1">
      <c r="A28" s="21" t="s">
        <v>53</v>
      </c>
      <c r="B28" s="22" t="s">
        <v>54</v>
      </c>
      <c r="C28" s="23" t="s">
        <v>55</v>
      </c>
      <c r="D28" s="24">
        <v>0</v>
      </c>
      <c r="E28" s="25">
        <v>4</v>
      </c>
      <c r="F28" s="26">
        <f t="shared" si="0"/>
        <v>0</v>
      </c>
    </row>
    <row r="29" spans="1:6" ht="65.25" customHeight="1">
      <c r="A29" s="21" t="s">
        <v>56</v>
      </c>
      <c r="B29" s="22" t="s">
        <v>57</v>
      </c>
      <c r="C29" s="23" t="s">
        <v>58</v>
      </c>
      <c r="D29" s="24">
        <v>0</v>
      </c>
      <c r="E29" s="25">
        <v>9</v>
      </c>
      <c r="F29" s="26">
        <f t="shared" si="0"/>
        <v>0</v>
      </c>
    </row>
    <row r="30" spans="1:6" ht="65.25" customHeight="1">
      <c r="A30" s="21" t="s">
        <v>59</v>
      </c>
      <c r="B30" s="22" t="s">
        <v>60</v>
      </c>
      <c r="C30" s="23" t="s">
        <v>61</v>
      </c>
      <c r="D30" s="24">
        <v>0</v>
      </c>
      <c r="E30" s="25">
        <f>+'[1]2.NP'!F151</f>
        <v>4</v>
      </c>
      <c r="F30" s="26">
        <f t="shared" si="0"/>
        <v>0</v>
      </c>
    </row>
    <row r="31" spans="1:6" ht="65.25" customHeight="1">
      <c r="A31" s="21" t="s">
        <v>62</v>
      </c>
      <c r="B31" s="22" t="s">
        <v>63</v>
      </c>
      <c r="C31" s="23" t="s">
        <v>64</v>
      </c>
      <c r="D31" s="24">
        <v>0</v>
      </c>
      <c r="E31" s="25">
        <f>+'[1]2.NP'!F153</f>
        <v>7</v>
      </c>
      <c r="F31" s="26">
        <f t="shared" si="0"/>
        <v>0</v>
      </c>
    </row>
    <row r="32" spans="1:6" ht="65.25" customHeight="1" thickBot="1">
      <c r="A32" s="21" t="s">
        <v>65</v>
      </c>
      <c r="B32" s="22" t="s">
        <v>66</v>
      </c>
      <c r="C32" s="23" t="s">
        <v>67</v>
      </c>
      <c r="D32" s="24">
        <v>0</v>
      </c>
      <c r="E32" s="25">
        <f>+'[1]2.NP'!F156</f>
        <v>9</v>
      </c>
      <c r="F32" s="26">
        <f t="shared" si="0"/>
        <v>0</v>
      </c>
    </row>
    <row r="33" spans="1:6" ht="25.5" customHeight="1" thickBot="1">
      <c r="A33" s="64" t="s">
        <v>149</v>
      </c>
      <c r="B33" s="65"/>
      <c r="C33" s="65"/>
      <c r="D33" s="65"/>
      <c r="E33" s="65"/>
      <c r="F33" s="65"/>
    </row>
    <row r="34" spans="1:6" ht="65.25" customHeight="1">
      <c r="A34" s="15" t="s">
        <v>68</v>
      </c>
      <c r="B34" s="16" t="s">
        <v>17</v>
      </c>
      <c r="C34" s="17" t="s">
        <v>69</v>
      </c>
      <c r="D34" s="18">
        <v>0</v>
      </c>
      <c r="E34" s="19">
        <v>1</v>
      </c>
      <c r="F34" s="20">
        <f t="shared" si="0"/>
        <v>0</v>
      </c>
    </row>
    <row r="35" spans="1:6" ht="65.25" customHeight="1">
      <c r="A35" s="21" t="s">
        <v>70</v>
      </c>
      <c r="B35" s="22" t="s">
        <v>7</v>
      </c>
      <c r="C35" s="23" t="s">
        <v>71</v>
      </c>
      <c r="D35" s="24">
        <v>0</v>
      </c>
      <c r="E35" s="25">
        <v>1</v>
      </c>
      <c r="F35" s="26">
        <f t="shared" si="0"/>
        <v>0</v>
      </c>
    </row>
    <row r="36" spans="1:6" ht="65.25" customHeight="1">
      <c r="A36" s="29" t="s">
        <v>72</v>
      </c>
      <c r="B36" s="30" t="s">
        <v>17</v>
      </c>
      <c r="C36" s="31" t="s">
        <v>73</v>
      </c>
      <c r="D36" s="32">
        <v>0</v>
      </c>
      <c r="E36" s="33">
        <v>1</v>
      </c>
      <c r="F36" s="34">
        <f t="shared" si="0"/>
        <v>0</v>
      </c>
    </row>
    <row r="37" spans="1:6" ht="65.25" customHeight="1">
      <c r="A37" s="21" t="s">
        <v>74</v>
      </c>
      <c r="B37" s="22" t="s">
        <v>7</v>
      </c>
      <c r="C37" s="23" t="s">
        <v>8</v>
      </c>
      <c r="D37" s="24">
        <v>0</v>
      </c>
      <c r="E37" s="25">
        <v>1</v>
      </c>
      <c r="F37" s="26">
        <f t="shared" si="0"/>
        <v>0</v>
      </c>
    </row>
    <row r="38" spans="1:6" ht="65.25" customHeight="1">
      <c r="A38" s="21" t="s">
        <v>75</v>
      </c>
      <c r="B38" s="22" t="s">
        <v>17</v>
      </c>
      <c r="C38" s="23" t="s">
        <v>76</v>
      </c>
      <c r="D38" s="24">
        <v>0</v>
      </c>
      <c r="E38" s="25">
        <v>1</v>
      </c>
      <c r="F38" s="26">
        <f t="shared" si="0"/>
        <v>0</v>
      </c>
    </row>
    <row r="39" spans="1:6" ht="72" customHeight="1">
      <c r="A39" s="27" t="s">
        <v>77</v>
      </c>
      <c r="B39" s="22" t="s">
        <v>7</v>
      </c>
      <c r="C39" s="23" t="s">
        <v>78</v>
      </c>
      <c r="D39" s="24">
        <v>0</v>
      </c>
      <c r="E39" s="25">
        <v>1</v>
      </c>
      <c r="F39" s="26">
        <f t="shared" si="0"/>
        <v>0</v>
      </c>
    </row>
    <row r="40" spans="1:6" ht="65.25" customHeight="1">
      <c r="A40" s="21" t="s">
        <v>79</v>
      </c>
      <c r="B40" s="22" t="s">
        <v>17</v>
      </c>
      <c r="C40" s="23" t="s">
        <v>80</v>
      </c>
      <c r="D40" s="24">
        <v>0</v>
      </c>
      <c r="E40" s="25">
        <v>1</v>
      </c>
      <c r="F40" s="26">
        <f t="shared" si="0"/>
        <v>0</v>
      </c>
    </row>
    <row r="41" spans="1:6" ht="65.25" customHeight="1">
      <c r="A41" s="21" t="s">
        <v>81</v>
      </c>
      <c r="B41" s="22" t="s">
        <v>7</v>
      </c>
      <c r="C41" s="23" t="s">
        <v>82</v>
      </c>
      <c r="D41" s="24">
        <v>0</v>
      </c>
      <c r="E41" s="25">
        <v>1</v>
      </c>
      <c r="F41" s="26">
        <f t="shared" si="0"/>
        <v>0</v>
      </c>
    </row>
    <row r="42" spans="1:6" ht="65.25" customHeight="1">
      <c r="A42" s="21" t="s">
        <v>83</v>
      </c>
      <c r="B42" s="22" t="s">
        <v>17</v>
      </c>
      <c r="C42" s="23" t="s">
        <v>80</v>
      </c>
      <c r="D42" s="24">
        <v>0</v>
      </c>
      <c r="E42" s="25">
        <v>1</v>
      </c>
      <c r="F42" s="26">
        <f t="shared" si="0"/>
        <v>0</v>
      </c>
    </row>
    <row r="43" spans="1:6" ht="65.25" customHeight="1">
      <c r="A43" s="21" t="s">
        <v>84</v>
      </c>
      <c r="B43" s="22" t="s">
        <v>7</v>
      </c>
      <c r="C43" s="23" t="s">
        <v>85</v>
      </c>
      <c r="D43" s="24">
        <v>0</v>
      </c>
      <c r="E43" s="25">
        <v>1</v>
      </c>
      <c r="F43" s="26">
        <f t="shared" si="0"/>
        <v>0</v>
      </c>
    </row>
    <row r="44" spans="1:6" ht="65.25" customHeight="1">
      <c r="A44" s="21" t="s">
        <v>86</v>
      </c>
      <c r="B44" s="22" t="s">
        <v>17</v>
      </c>
      <c r="C44" s="23" t="s">
        <v>87</v>
      </c>
      <c r="D44" s="24">
        <v>0</v>
      </c>
      <c r="E44" s="25">
        <v>1</v>
      </c>
      <c r="F44" s="26">
        <f t="shared" si="0"/>
        <v>0</v>
      </c>
    </row>
    <row r="45" spans="1:6" ht="65.25" customHeight="1">
      <c r="A45" s="29" t="s">
        <v>88</v>
      </c>
      <c r="B45" s="30" t="s">
        <v>7</v>
      </c>
      <c r="C45" s="31" t="s">
        <v>89</v>
      </c>
      <c r="D45" s="32">
        <v>0</v>
      </c>
      <c r="E45" s="33">
        <v>1</v>
      </c>
      <c r="F45" s="34">
        <f t="shared" si="0"/>
        <v>0</v>
      </c>
    </row>
    <row r="46" spans="1:6" ht="65.25" customHeight="1">
      <c r="A46" s="21" t="s">
        <v>90</v>
      </c>
      <c r="B46" s="22" t="s">
        <v>17</v>
      </c>
      <c r="C46" s="23" t="s">
        <v>91</v>
      </c>
      <c r="D46" s="24">
        <v>0</v>
      </c>
      <c r="E46" s="25">
        <v>1</v>
      </c>
      <c r="F46" s="26">
        <f t="shared" si="0"/>
        <v>0</v>
      </c>
    </row>
    <row r="47" spans="1:6" ht="65.25" customHeight="1">
      <c r="A47" s="21" t="s">
        <v>92</v>
      </c>
      <c r="B47" s="22" t="s">
        <v>7</v>
      </c>
      <c r="C47" s="23" t="s">
        <v>82</v>
      </c>
      <c r="D47" s="24">
        <v>0</v>
      </c>
      <c r="E47" s="25">
        <v>1</v>
      </c>
      <c r="F47" s="26">
        <f t="shared" si="0"/>
        <v>0</v>
      </c>
    </row>
    <row r="48" spans="1:6" ht="65.25" customHeight="1">
      <c r="A48" s="21" t="s">
        <v>93</v>
      </c>
      <c r="B48" s="30" t="s">
        <v>94</v>
      </c>
      <c r="C48" s="23" t="s">
        <v>95</v>
      </c>
      <c r="D48" s="32">
        <v>0</v>
      </c>
      <c r="E48" s="33">
        <v>1</v>
      </c>
      <c r="F48" s="34">
        <f t="shared" si="0"/>
        <v>0</v>
      </c>
    </row>
    <row r="49" spans="1:6" ht="65.25" customHeight="1">
      <c r="A49" s="21" t="s">
        <v>96</v>
      </c>
      <c r="B49" s="22" t="s">
        <v>7</v>
      </c>
      <c r="C49" s="23" t="s">
        <v>97</v>
      </c>
      <c r="D49" s="24">
        <v>0</v>
      </c>
      <c r="E49" s="25">
        <v>1</v>
      </c>
      <c r="F49" s="26">
        <f t="shared" si="0"/>
        <v>0</v>
      </c>
    </row>
    <row r="50" spans="1:6" ht="65.25" customHeight="1">
      <c r="A50" s="21" t="s">
        <v>98</v>
      </c>
      <c r="B50" s="22" t="s">
        <v>99</v>
      </c>
      <c r="C50" s="23" t="s">
        <v>100</v>
      </c>
      <c r="D50" s="28">
        <v>0</v>
      </c>
      <c r="E50" s="25">
        <v>4</v>
      </c>
      <c r="F50" s="26">
        <f t="shared" si="0"/>
        <v>0</v>
      </c>
    </row>
    <row r="51" spans="1:6" ht="65.25" customHeight="1">
      <c r="A51" s="21" t="s">
        <v>101</v>
      </c>
      <c r="B51" s="22" t="s">
        <v>7</v>
      </c>
      <c r="C51" s="23" t="s">
        <v>102</v>
      </c>
      <c r="D51" s="35">
        <v>0</v>
      </c>
      <c r="E51" s="36">
        <v>1</v>
      </c>
      <c r="F51" s="37">
        <f t="shared" si="0"/>
        <v>0</v>
      </c>
    </row>
    <row r="52" spans="1:6" ht="65.25" customHeight="1">
      <c r="A52" s="21" t="s">
        <v>103</v>
      </c>
      <c r="B52" s="22" t="s">
        <v>99</v>
      </c>
      <c r="C52" s="23" t="s">
        <v>100</v>
      </c>
      <c r="D52" s="24">
        <v>0</v>
      </c>
      <c r="E52" s="25">
        <v>4</v>
      </c>
      <c r="F52" s="26">
        <f t="shared" si="0"/>
        <v>0</v>
      </c>
    </row>
    <row r="53" spans="1:6" ht="59.25" customHeight="1">
      <c r="A53" s="21" t="s">
        <v>104</v>
      </c>
      <c r="B53" s="22" t="s">
        <v>7</v>
      </c>
      <c r="C53" s="23" t="s">
        <v>105</v>
      </c>
      <c r="D53" s="35">
        <v>0</v>
      </c>
      <c r="E53" s="36">
        <v>1</v>
      </c>
      <c r="F53" s="37">
        <f t="shared" si="0"/>
        <v>0</v>
      </c>
    </row>
    <row r="54" spans="1:6" ht="59.25" customHeight="1">
      <c r="A54" s="21" t="s">
        <v>106</v>
      </c>
      <c r="B54" s="22" t="s">
        <v>99</v>
      </c>
      <c r="C54" s="23" t="s">
        <v>100</v>
      </c>
      <c r="D54" s="24">
        <v>0</v>
      </c>
      <c r="E54" s="25">
        <v>6</v>
      </c>
      <c r="F54" s="26">
        <f t="shared" si="0"/>
        <v>0</v>
      </c>
    </row>
    <row r="55" spans="1:6" ht="59.25" customHeight="1">
      <c r="A55" s="21" t="s">
        <v>107</v>
      </c>
      <c r="B55" s="22" t="s">
        <v>17</v>
      </c>
      <c r="C55" s="23" t="s">
        <v>108</v>
      </c>
      <c r="D55" s="24">
        <v>0</v>
      </c>
      <c r="E55" s="25">
        <v>1</v>
      </c>
      <c r="F55" s="26">
        <f t="shared" si="0"/>
        <v>0</v>
      </c>
    </row>
    <row r="56" spans="1:6" ht="59.25" customHeight="1">
      <c r="A56" s="21" t="s">
        <v>109</v>
      </c>
      <c r="B56" s="22" t="s">
        <v>17</v>
      </c>
      <c r="C56" s="23" t="s">
        <v>110</v>
      </c>
      <c r="D56" s="24">
        <v>0</v>
      </c>
      <c r="E56" s="25">
        <v>1</v>
      </c>
      <c r="F56" s="26">
        <f t="shared" si="0"/>
        <v>0</v>
      </c>
    </row>
    <row r="57" spans="1:6" ht="73.5" customHeight="1">
      <c r="A57" s="21" t="s">
        <v>111</v>
      </c>
      <c r="B57" s="22" t="s">
        <v>112</v>
      </c>
      <c r="C57" s="23" t="s">
        <v>113</v>
      </c>
      <c r="D57" s="24">
        <v>0</v>
      </c>
      <c r="E57" s="25">
        <v>1</v>
      </c>
      <c r="F57" s="26">
        <f t="shared" si="0"/>
        <v>0</v>
      </c>
    </row>
    <row r="58" spans="1:6" ht="73.5" customHeight="1">
      <c r="A58" s="21" t="s">
        <v>114</v>
      </c>
      <c r="B58" s="22" t="s">
        <v>112</v>
      </c>
      <c r="C58" s="23" t="s">
        <v>115</v>
      </c>
      <c r="D58" s="24">
        <v>0</v>
      </c>
      <c r="E58" s="25">
        <v>1</v>
      </c>
      <c r="F58" s="26">
        <f t="shared" si="0"/>
        <v>0</v>
      </c>
    </row>
    <row r="59" spans="1:6" ht="73.5" customHeight="1">
      <c r="A59" s="21" t="s">
        <v>116</v>
      </c>
      <c r="B59" s="22" t="s">
        <v>112</v>
      </c>
      <c r="C59" s="23" t="s">
        <v>117</v>
      </c>
      <c r="D59" s="24">
        <v>0</v>
      </c>
      <c r="E59" s="25">
        <v>1</v>
      </c>
      <c r="F59" s="26">
        <f t="shared" si="0"/>
        <v>0</v>
      </c>
    </row>
    <row r="60" spans="1:6" ht="73.5" customHeight="1">
      <c r="A60" s="21" t="s">
        <v>118</v>
      </c>
      <c r="B60" s="22" t="s">
        <v>112</v>
      </c>
      <c r="C60" s="23" t="s">
        <v>119</v>
      </c>
      <c r="D60" s="24">
        <v>0</v>
      </c>
      <c r="E60" s="25">
        <v>1</v>
      </c>
      <c r="F60" s="26">
        <f t="shared" si="0"/>
        <v>0</v>
      </c>
    </row>
    <row r="61" spans="1:6" ht="73.5" customHeight="1">
      <c r="A61" s="21" t="s">
        <v>120</v>
      </c>
      <c r="B61" s="22" t="s">
        <v>112</v>
      </c>
      <c r="C61" s="23" t="s">
        <v>119</v>
      </c>
      <c r="D61" s="24">
        <v>0</v>
      </c>
      <c r="E61" s="25">
        <v>1</v>
      </c>
      <c r="F61" s="26">
        <f t="shared" si="0"/>
        <v>0</v>
      </c>
    </row>
    <row r="62" spans="1:6" ht="73.5" customHeight="1">
      <c r="A62" s="21" t="s">
        <v>50</v>
      </c>
      <c r="B62" s="22" t="s">
        <v>51</v>
      </c>
      <c r="C62" s="23" t="s">
        <v>52</v>
      </c>
      <c r="D62" s="24">
        <v>0</v>
      </c>
      <c r="E62" s="25">
        <v>4</v>
      </c>
      <c r="F62" s="26">
        <f t="shared" si="0"/>
        <v>0</v>
      </c>
    </row>
    <row r="63" spans="1:6" ht="73.5" customHeight="1">
      <c r="A63" s="21" t="s">
        <v>53</v>
      </c>
      <c r="B63" s="22" t="s">
        <v>54</v>
      </c>
      <c r="C63" s="23" t="s">
        <v>55</v>
      </c>
      <c r="D63" s="24">
        <v>0</v>
      </c>
      <c r="E63" s="25">
        <v>4</v>
      </c>
      <c r="F63" s="26">
        <f t="shared" si="0"/>
        <v>0</v>
      </c>
    </row>
    <row r="64" spans="1:6" ht="73.5" customHeight="1">
      <c r="A64" s="21" t="s">
        <v>121</v>
      </c>
      <c r="B64" s="22" t="s">
        <v>122</v>
      </c>
      <c r="C64" s="23" t="s">
        <v>123</v>
      </c>
      <c r="D64" s="24">
        <v>0</v>
      </c>
      <c r="E64" s="25">
        <f>+'[1]3.NP'!F230</f>
        <v>24</v>
      </c>
      <c r="F64" s="26">
        <f t="shared" si="0"/>
        <v>0</v>
      </c>
    </row>
    <row r="65" spans="1:8" ht="59.25" customHeight="1">
      <c r="A65" s="21" t="s">
        <v>124</v>
      </c>
      <c r="B65" s="22" t="s">
        <v>125</v>
      </c>
      <c r="C65" s="23" t="s">
        <v>126</v>
      </c>
      <c r="D65" s="24">
        <v>0</v>
      </c>
      <c r="E65" s="25">
        <f>+'[1]3.NP'!F232</f>
        <v>3</v>
      </c>
      <c r="F65" s="26">
        <f t="shared" si="0"/>
        <v>0</v>
      </c>
    </row>
    <row r="66" spans="1:8" ht="59.25" customHeight="1">
      <c r="A66" s="21" t="s">
        <v>127</v>
      </c>
      <c r="B66" s="22" t="s">
        <v>128</v>
      </c>
      <c r="C66" s="23" t="s">
        <v>129</v>
      </c>
      <c r="D66" s="24">
        <v>0</v>
      </c>
      <c r="E66" s="25">
        <f>+'[1]3.NP'!F234</f>
        <v>2</v>
      </c>
      <c r="F66" s="26">
        <f t="shared" si="0"/>
        <v>0</v>
      </c>
    </row>
    <row r="67" spans="1:8" ht="59.25" customHeight="1" thickBot="1">
      <c r="A67" s="21" t="s">
        <v>130</v>
      </c>
      <c r="B67" s="22" t="s">
        <v>131</v>
      </c>
      <c r="C67" s="23" t="s">
        <v>132</v>
      </c>
      <c r="D67" s="24">
        <v>0</v>
      </c>
      <c r="E67" s="25">
        <f>+'[1]3.NP'!F236</f>
        <v>47</v>
      </c>
      <c r="F67" s="26">
        <f t="shared" si="0"/>
        <v>0</v>
      </c>
    </row>
    <row r="68" spans="1:8" ht="27.75" customHeight="1" thickBot="1">
      <c r="A68" s="66" t="s">
        <v>133</v>
      </c>
      <c r="B68" s="67"/>
      <c r="C68" s="67"/>
      <c r="D68" s="67"/>
      <c r="E68" s="67"/>
      <c r="F68" s="67"/>
    </row>
    <row r="69" spans="1:8" ht="45" customHeight="1">
      <c r="A69" s="38"/>
      <c r="B69" s="39"/>
      <c r="C69" s="17" t="s">
        <v>134</v>
      </c>
      <c r="D69" s="18">
        <v>0</v>
      </c>
      <c r="E69" s="19">
        <v>1</v>
      </c>
      <c r="F69" s="20">
        <f t="shared" si="0"/>
        <v>0</v>
      </c>
    </row>
    <row r="70" spans="1:8" ht="45" customHeight="1">
      <c r="A70" s="40"/>
      <c r="B70" s="41"/>
      <c r="C70" s="23" t="s">
        <v>135</v>
      </c>
      <c r="D70" s="24">
        <v>0</v>
      </c>
      <c r="E70" s="25">
        <v>1</v>
      </c>
      <c r="F70" s="26">
        <f t="shared" si="0"/>
        <v>0</v>
      </c>
    </row>
    <row r="71" spans="1:8" ht="45" customHeight="1">
      <c r="A71" s="40"/>
      <c r="B71" s="41"/>
      <c r="C71" s="23" t="s">
        <v>136</v>
      </c>
      <c r="D71" s="24">
        <v>0</v>
      </c>
      <c r="E71" s="25">
        <v>206</v>
      </c>
      <c r="F71" s="26">
        <f t="shared" ref="F71:F76" si="1">D71*E71</f>
        <v>0</v>
      </c>
    </row>
    <row r="72" spans="1:8" ht="45" customHeight="1">
      <c r="A72" s="40"/>
      <c r="B72" s="41"/>
      <c r="C72" s="41" t="s">
        <v>137</v>
      </c>
      <c r="D72" s="24">
        <v>0</v>
      </c>
      <c r="E72" s="25">
        <v>1</v>
      </c>
      <c r="F72" s="26">
        <f t="shared" si="1"/>
        <v>0</v>
      </c>
    </row>
    <row r="73" spans="1:8" ht="45" customHeight="1">
      <c r="A73" s="40"/>
      <c r="B73" s="41"/>
      <c r="C73" s="23" t="s">
        <v>138</v>
      </c>
      <c r="D73" s="24">
        <v>0</v>
      </c>
      <c r="E73" s="25">
        <v>1</v>
      </c>
      <c r="F73" s="26">
        <f t="shared" si="1"/>
        <v>0</v>
      </c>
    </row>
    <row r="74" spans="1:8" ht="45" customHeight="1">
      <c r="A74" s="40"/>
      <c r="B74" s="41"/>
      <c r="C74" s="23" t="s">
        <v>139</v>
      </c>
      <c r="D74" s="24">
        <v>0</v>
      </c>
      <c r="E74" s="25">
        <v>1</v>
      </c>
      <c r="F74" s="26">
        <f t="shared" si="1"/>
        <v>0</v>
      </c>
    </row>
    <row r="75" spans="1:8" ht="45" customHeight="1">
      <c r="A75" s="40"/>
      <c r="B75" s="41" t="s">
        <v>140</v>
      </c>
      <c r="C75" s="41" t="s">
        <v>141</v>
      </c>
      <c r="D75" s="24">
        <v>0</v>
      </c>
      <c r="E75" s="25">
        <v>1</v>
      </c>
      <c r="F75" s="26">
        <f t="shared" si="1"/>
        <v>0</v>
      </c>
    </row>
    <row r="76" spans="1:8" ht="45" customHeight="1">
      <c r="A76" s="40"/>
      <c r="B76" s="41" t="s">
        <v>140</v>
      </c>
      <c r="C76" s="41" t="s">
        <v>142</v>
      </c>
      <c r="D76" s="24">
        <v>0</v>
      </c>
      <c r="E76" s="25">
        <v>1</v>
      </c>
      <c r="F76" s="26">
        <f t="shared" si="1"/>
        <v>0</v>
      </c>
    </row>
    <row r="77" spans="1:8" ht="24.75" customHeight="1" thickBot="1">
      <c r="A77" s="42"/>
      <c r="B77" s="43"/>
      <c r="C77" s="44"/>
      <c r="D77" s="35"/>
      <c r="E77" s="36"/>
      <c r="F77" s="37"/>
    </row>
    <row r="78" spans="1:8" ht="18" customHeight="1">
      <c r="A78" s="45"/>
      <c r="B78" s="46"/>
      <c r="C78" s="68" t="s">
        <v>143</v>
      </c>
      <c r="D78" s="69"/>
      <c r="E78" s="70"/>
      <c r="F78" s="47">
        <v>0</v>
      </c>
    </row>
    <row r="79" spans="1:8" ht="15.75">
      <c r="A79" s="45"/>
      <c r="B79" s="48" t="s">
        <v>140</v>
      </c>
      <c r="C79" s="71" t="s">
        <v>144</v>
      </c>
      <c r="D79" s="72"/>
      <c r="E79" s="73"/>
      <c r="F79" s="49">
        <f>SUM(F9:F76)+F78</f>
        <v>0</v>
      </c>
      <c r="H79" s="50"/>
    </row>
    <row r="80" spans="1:8" ht="16.5" thickBot="1">
      <c r="C80" s="58" t="s">
        <v>145</v>
      </c>
      <c r="D80" s="59"/>
      <c r="E80" s="60"/>
      <c r="F80" s="51">
        <f>SUM(F79*1.21)</f>
        <v>0</v>
      </c>
    </row>
  </sheetData>
  <mergeCells count="9">
    <mergeCell ref="A1:D1"/>
    <mergeCell ref="A3:F3"/>
    <mergeCell ref="C80:E80"/>
    <mergeCell ref="A6:F6"/>
    <mergeCell ref="A8:F8"/>
    <mergeCell ref="A33:F33"/>
    <mergeCell ref="A68:F68"/>
    <mergeCell ref="C78:E78"/>
    <mergeCell ref="C79:E79"/>
  </mergeCells>
  <pageMargins left="0.7" right="0.7" top="0.78740157499999996" bottom="0.78740157499999996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- 2.NP + 3NP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2022-04-28T16:14:49Z</dcterms:created>
  <dcterms:modified xsi:type="dcterms:W3CDTF">2025-05-21T06:10:24Z</dcterms:modified>
</cp:coreProperties>
</file>